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95" activeTab="0"/>
  </bookViews>
  <sheets>
    <sheet name="Overall" sheetId="1" r:id="rId1"/>
    <sheet name="Sheet2" sheetId="2" r:id="rId2"/>
    <sheet name="Sheet3" sheetId="3" r:id="rId3"/>
    <sheet name="Sheet4" sheetId="4" r:id="rId4"/>
  </sheets>
  <definedNames>
    <definedName name="_xlnm.Print_Area" localSheetId="0">'Overall'!$A$1:$I$58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<sst xmlns="http://schemas.openxmlformats.org/spreadsheetml/2006/main" count="56" uniqueCount="56">
  <si>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This is the total budget for a two-year project.  </t>
  </si>
  <si>
    <t>PERSONNEL</t>
  </si>
  <si>
    <t xml:space="preserve">   Salaried</t>
  </si>
  <si>
    <t>Project Director</t>
  </si>
  <si>
    <t>(50% time for 24 months)</t>
  </si>
  <si>
    <t>(33% time for 24 months)</t>
  </si>
  <si>
    <t>Investigator 2</t>
  </si>
  <si>
    <t>Investigator 1</t>
  </si>
  <si>
    <t>(25% time for 12 months)</t>
  </si>
  <si>
    <t>Notes</t>
  </si>
  <si>
    <t xml:space="preserve">   (2nd year only)</t>
  </si>
  <si>
    <t xml:space="preserve">   Hourly</t>
  </si>
  <si>
    <t>Reseach assistants</t>
  </si>
  <si>
    <t>($13.21 per hour)</t>
  </si>
  <si>
    <t xml:space="preserve">   Fringe benefits</t>
  </si>
  <si>
    <t>(28% of all wages and salaries)</t>
  </si>
  <si>
    <t>TOTAL PERSONNEL</t>
  </si>
  <si>
    <t>XYZ-NET PROJECT</t>
  </si>
  <si>
    <t>EQUIPMENT</t>
  </si>
  <si>
    <t xml:space="preserve">   Leased</t>
  </si>
  <si>
    <t>Video projector</t>
  </si>
  <si>
    <t>($40 per month)</t>
  </si>
  <si>
    <t xml:space="preserve">   Purchased</t>
  </si>
  <si>
    <t>Secure file cabinets</t>
  </si>
  <si>
    <t xml:space="preserve">   (incl. maintenance contract)</t>
  </si>
  <si>
    <t>SUPPLIES</t>
  </si>
  <si>
    <t>Misc. office supplies</t>
  </si>
  <si>
    <t>Printing, photocopy</t>
  </si>
  <si>
    <t>Postage</t>
  </si>
  <si>
    <t>Telephone</t>
  </si>
  <si>
    <t>TOTAL SUPPLIES</t>
  </si>
  <si>
    <t>CONTRACTED SERVICES</t>
  </si>
  <si>
    <t>Consultants</t>
  </si>
  <si>
    <t>(8 days @ $2500 per day)</t>
  </si>
  <si>
    <t>OTHER</t>
  </si>
  <si>
    <t>Travel</t>
  </si>
  <si>
    <t>(3 trips @ $1750 each)</t>
  </si>
  <si>
    <t>Dues &amp; subscriptions</t>
  </si>
  <si>
    <t>TOTAL OTHER</t>
  </si>
  <si>
    <t xml:space="preserve">   (first year only)</t>
  </si>
  <si>
    <t xml:space="preserve">   (2 days in year 1; rest in year 2)</t>
  </si>
  <si>
    <t xml:space="preserve">   (1 in year 1)</t>
  </si>
  <si>
    <t>TOTAL DIRECT COSTS</t>
  </si>
  <si>
    <t>INDIRECT COSTS</t>
  </si>
  <si>
    <t>(42% of direct, incl. fringe benefits)</t>
  </si>
  <si>
    <t>TOTAL PROJECT COST</t>
  </si>
  <si>
    <t>Questions:</t>
  </si>
  <si>
    <t>What percentage of the total budget is spent on salaries, not including benefits?</t>
  </si>
  <si>
    <t>What percentage of the total budget is spent on salaries, including benefits?</t>
  </si>
  <si>
    <t>If supplies, etc. are line items, what might be included in "indirect costs"?</t>
  </si>
  <si>
    <t>NOTES:</t>
  </si>
  <si>
    <t>There is a link to this file on the course download page.</t>
  </si>
  <si>
    <t>Specific questions are at the bottom.</t>
  </si>
  <si>
    <t>TOTAL EQUIPMENT</t>
  </si>
  <si>
    <t>IS208A - Budget Assignment</t>
  </si>
  <si>
    <t>Convert this to a Year-by-Year budget.  The project director expects to generate support of $130,000 the first year and the rest the second.  What problems might arise?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</si>
</sst>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8.7109375" style="0" customWidth="1"/>
    <col min="4" max="4" width="12.57421875" style="0" customWidth="1"/>
    <col min="5" max="5" width="15.28125" style="0" customWidth="1"/>
    <col min="6" max="6" width="15.57421875" style="0" customWidth="1"/>
    <col min="9" max="9" width="11.8515625" style="0" customWidth="1"/>
  </cols>
  <sheetData>
    <row r="1" spans="1:6" ht="12.75">
      <c r="A1" t="s">
        <v>54</v>
      </c>
      <c r="F1" s="9">
        <v>38050</v>
      </c>
    </row>
    <row r="3" spans="1:2" ht="12.75">
      <c r="A3" t="s">
        <v>50</v>
      </c>
      <c r="B3" t="s">
        <v>0</v>
      </c>
    </row>
    <row r="4" ht="12.75">
      <c r="B4" t="s">
        <v>51</v>
      </c>
    </row>
    <row r="5" ht="12.75">
      <c r="B5" t="s">
        <v>52</v>
      </c>
    </row>
    <row r="7" spans="1:7" ht="18">
      <c r="A7" s="7" t="s">
        <v>17</v>
      </c>
      <c r="B7" s="7"/>
      <c r="C7" s="7"/>
      <c r="D7" s="7"/>
      <c r="E7" s="7"/>
      <c r="F7" s="7"/>
      <c r="G7" s="7"/>
    </row>
    <row r="9" ht="12.75">
      <c r="G9" s="3" t="s">
        <v>9</v>
      </c>
    </row>
    <row r="10" ht="12.75">
      <c r="A10" t="s">
        <v>1</v>
      </c>
    </row>
    <row r="11" ht="12.75">
      <c r="A11" t="s">
        <v>2</v>
      </c>
    </row>
    <row r="12" spans="2:5" ht="12.75">
      <c r="B12" t="s">
        <v>3</v>
      </c>
      <c r="C12" s="1" t="s">
        <v>4</v>
      </c>
      <c r="E12" s="2">
        <v>85000</v>
      </c>
    </row>
    <row r="13" spans="2:5" ht="12.75">
      <c r="B13" t="s">
        <v>7</v>
      </c>
      <c r="C13" t="s">
        <v>5</v>
      </c>
      <c r="E13" s="2">
        <v>50000</v>
      </c>
    </row>
    <row r="14" spans="2:7" ht="12.75">
      <c r="B14" t="s">
        <v>6</v>
      </c>
      <c r="C14" s="1" t="s">
        <v>8</v>
      </c>
      <c r="E14" s="2">
        <v>15000</v>
      </c>
      <c r="G14" s="1" t="s">
        <v>10</v>
      </c>
    </row>
    <row r="15" spans="1:5" ht="12.75">
      <c r="A15" t="s">
        <v>11</v>
      </c>
      <c r="E15" s="2"/>
    </row>
    <row r="16" spans="2:5" ht="12.75">
      <c r="B16" t="s">
        <v>12</v>
      </c>
      <c r="C16" s="1" t="s">
        <v>13</v>
      </c>
      <c r="E16" s="2">
        <f>10*100*13.21</f>
        <v>13210</v>
      </c>
    </row>
    <row r="17" spans="1:5" ht="12.75">
      <c r="A17" t="s">
        <v>14</v>
      </c>
      <c r="E17" s="2"/>
    </row>
    <row r="18" spans="2:5" ht="12.75">
      <c r="B18" s="1" t="s">
        <v>15</v>
      </c>
      <c r="E18" s="2">
        <f>+SUM(E12:E16)*0.28</f>
        <v>45698.8</v>
      </c>
    </row>
    <row r="19" ht="12.75">
      <c r="E19" s="2"/>
    </row>
    <row r="20" spans="2:6" ht="12.75">
      <c r="B20" t="s">
        <v>16</v>
      </c>
      <c r="E20" s="2"/>
      <c r="F20" s="4">
        <f>SUM(E12:E18)</f>
        <v>208908.8</v>
      </c>
    </row>
    <row r="21" ht="12.75">
      <c r="E21" s="2"/>
    </row>
    <row r="22" spans="1:5" ht="12.75">
      <c r="A22" t="s">
        <v>18</v>
      </c>
      <c r="E22" s="2"/>
    </row>
    <row r="23" spans="1:5" ht="12.75">
      <c r="A23" t="s">
        <v>19</v>
      </c>
      <c r="E23" s="2"/>
    </row>
    <row r="24" spans="2:7" ht="12.75">
      <c r="B24" t="s">
        <v>20</v>
      </c>
      <c r="C24" s="1" t="s">
        <v>21</v>
      </c>
      <c r="E24" s="2">
        <f>40*24</f>
        <v>960</v>
      </c>
      <c r="G24" s="1" t="s">
        <v>24</v>
      </c>
    </row>
    <row r="25" spans="1:5" ht="12.75">
      <c r="A25" t="s">
        <v>22</v>
      </c>
      <c r="E25" s="2"/>
    </row>
    <row r="26" spans="2:7" ht="12.75">
      <c r="B26" t="s">
        <v>23</v>
      </c>
      <c r="E26" s="2">
        <v>2000</v>
      </c>
      <c r="G26" s="1" t="s">
        <v>39</v>
      </c>
    </row>
    <row r="27" ht="12.75">
      <c r="E27" s="2"/>
    </row>
    <row r="28" spans="2:6" ht="12.75">
      <c r="B28" t="s">
        <v>53</v>
      </c>
      <c r="E28" s="2"/>
      <c r="F28" s="4">
        <f>SUM(E24:E26)</f>
        <v>2960</v>
      </c>
    </row>
    <row r="29" spans="5:6" ht="12.75">
      <c r="E29" s="2"/>
      <c r="F29" s="4"/>
    </row>
    <row r="30" spans="1:5" ht="12.75">
      <c r="A30" t="s">
        <v>25</v>
      </c>
      <c r="E30" s="2"/>
    </row>
    <row r="31" spans="2:5" ht="12.75">
      <c r="B31" t="s">
        <v>26</v>
      </c>
      <c r="E31" s="2">
        <v>500</v>
      </c>
    </row>
    <row r="32" spans="2:5" ht="12.75">
      <c r="B32" t="s">
        <v>27</v>
      </c>
      <c r="E32" s="2">
        <v>1500</v>
      </c>
    </row>
    <row r="33" spans="2:5" ht="12.75">
      <c r="B33" t="s">
        <v>28</v>
      </c>
      <c r="E33" s="2">
        <v>900</v>
      </c>
    </row>
    <row r="34" spans="2:5" ht="12.75">
      <c r="B34" t="s">
        <v>29</v>
      </c>
      <c r="E34" s="2">
        <f>30*24</f>
        <v>720</v>
      </c>
    </row>
    <row r="35" ht="12.75">
      <c r="E35" s="2"/>
    </row>
    <row r="36" spans="2:6" ht="12.75">
      <c r="B36" t="s">
        <v>30</v>
      </c>
      <c r="E36" s="2"/>
      <c r="F36" s="4">
        <f>SUM(E31:E34)</f>
        <v>3620</v>
      </c>
    </row>
    <row r="37" ht="12.75">
      <c r="E37" s="2"/>
    </row>
    <row r="38" spans="1:5" ht="12.75">
      <c r="A38" t="s">
        <v>31</v>
      </c>
      <c r="E38" s="2"/>
    </row>
    <row r="39" spans="2:7" ht="12.75">
      <c r="B39" t="s">
        <v>32</v>
      </c>
      <c r="C39" s="1" t="s">
        <v>33</v>
      </c>
      <c r="E39" s="2">
        <f>8*2500</f>
        <v>20000</v>
      </c>
      <c r="F39" s="4">
        <f>E39</f>
        <v>20000</v>
      </c>
      <c r="G39" s="1" t="s">
        <v>40</v>
      </c>
    </row>
    <row r="40" ht="12.75">
      <c r="E40" s="2"/>
    </row>
    <row r="41" spans="1:5" ht="12.75">
      <c r="A41" t="s">
        <v>34</v>
      </c>
      <c r="E41" s="2"/>
    </row>
    <row r="42" spans="2:7" ht="12.75">
      <c r="B42" t="s">
        <v>35</v>
      </c>
      <c r="C42" s="1" t="s">
        <v>36</v>
      </c>
      <c r="E42" s="2">
        <f>3*1750</f>
        <v>5250</v>
      </c>
      <c r="G42" s="1" t="s">
        <v>41</v>
      </c>
    </row>
    <row r="43" spans="2:5" ht="12.75">
      <c r="B43" t="s">
        <v>37</v>
      </c>
      <c r="E43" s="2">
        <v>400</v>
      </c>
    </row>
    <row r="44" ht="12.75">
      <c r="E44" s="2"/>
    </row>
    <row r="45" spans="2:6" ht="12.75">
      <c r="B45" t="s">
        <v>38</v>
      </c>
      <c r="E45" s="2"/>
      <c r="F45" s="5">
        <f>SUM(E42:E43)</f>
        <v>5650</v>
      </c>
    </row>
    <row r="46" spans="5:6" ht="12.75">
      <c r="E46" s="2"/>
      <c r="F46" s="4"/>
    </row>
    <row r="47" spans="1:6" ht="12.75">
      <c r="A47" t="s">
        <v>42</v>
      </c>
      <c r="E47" s="2"/>
      <c r="F47" s="4">
        <f>SUM(F19:F45)</f>
        <v>241138.8</v>
      </c>
    </row>
    <row r="48" spans="2:6" ht="12.75">
      <c r="B48" t="s">
        <v>43</v>
      </c>
      <c r="C48" s="1" t="s">
        <v>44</v>
      </c>
      <c r="E48" s="2"/>
      <c r="F48" s="5">
        <f>F47*0.42</f>
        <v>101278.29599999999</v>
      </c>
    </row>
    <row r="49" spans="5:6" ht="12.75">
      <c r="E49" s="2"/>
      <c r="F49" s="4"/>
    </row>
    <row r="50" spans="1:6" ht="12.75">
      <c r="A50" t="s">
        <v>45</v>
      </c>
      <c r="E50" s="2"/>
      <c r="F50" s="4">
        <f>SUM(F47:F48)</f>
        <v>342417.09599999996</v>
      </c>
    </row>
    <row r="51" ht="12.75">
      <c r="F51" s="4"/>
    </row>
    <row r="52" ht="12.75">
      <c r="F52" s="4"/>
    </row>
    <row r="53" ht="12.75">
      <c r="F53" s="4"/>
    </row>
    <row r="54" spans="1:6" ht="12.75">
      <c r="A54" t="s">
        <v>46</v>
      </c>
      <c r="F54" s="4"/>
    </row>
    <row r="55" spans="1:6" ht="12.75">
      <c r="A55">
        <v>1</v>
      </c>
      <c r="B55" t="s">
        <v>47</v>
      </c>
      <c r="F55" s="4"/>
    </row>
    <row r="56" spans="1:6" ht="12.75">
      <c r="A56">
        <v>2</v>
      </c>
      <c r="B56" t="s">
        <v>48</v>
      </c>
      <c r="F56" s="4"/>
    </row>
    <row r="57" spans="1:6" ht="12.75">
      <c r="A57">
        <v>3</v>
      </c>
      <c r="B57" t="s">
        <v>49</v>
      </c>
      <c r="F57" s="4"/>
    </row>
    <row r="58" spans="1:6" ht="25.5" customHeight="1">
      <c r="A58" s="6">
        <v>4</v>
      </c>
      <c r="B58" s="8" t="s">
        <v>55</v>
      </c>
      <c r="C58" s="8"/>
      <c r="D58" s="8"/>
      <c r="E58" s="8"/>
      <c r="F58" s="8"/>
    </row>
  </sheetData>
  <mergeCells count="2">
    <mergeCell ref="A7:G7"/>
    <mergeCell ref="B58:F58"/>
  </mergeCells>
  <printOptions/>
  <pageMargins left="0.75" right="0.75" top="1" bottom="1" header="0.5" footer="0.5"/>
  <pageSetup horizontalDpi="300" verticalDpi="300" orientation="landscape" r:id="rId1"/>
  <headerFooter alignWithMargins="0">
    <oddHeader>&amp;C&amp;F</oddHeader>
    <oddFooter>&amp;LYale M. Braunstein&amp;CPage &amp;P&amp;R&amp;D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SIMS,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Yale M. Braunstein</dc:creator>
  <cp:keywords/>
  <dc:description/>
  <cp:lastModifiedBy>Yale M. Braunstein</cp:lastModifiedBy>
  <cp:lastPrinted>2004-03-04T19:42:48Z</cp:lastPrinted>
  <dcterms:created xsi:type="dcterms:W3CDTF">1999-02-08T19:18:08Z</dcterms:created>
  <dcterms:modified xsi:type="dcterms:W3CDTF">2004-03-04T19:43:58Z</dcterms:modified>
  <cp:category/>
  <cp:version/>
  <cp:contentType/>
  <cp:contentStatus/>
</cp:coreProperties>
</file>