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Data entry" sheetId="1" r:id="rId1"/>
    <sheet name="Descr.stats" sheetId="2" r:id="rId2"/>
    <sheet name="Sheet3" sheetId="3" r:id="rId3"/>
    <sheet name="Sheet4" sheetId="4" r:id="rId4"/>
  </sheets>
  <definedNames/>
  <calcPr fullCalcOnLoad="1"/>
</workbook>
</file>

<file path=xl/comments2.xml><?xml version="1.0" encoding="utf-8"?>
<comments xmlns="http://schemas.openxmlformats.org/spreadsheetml/2006/main">
  <authors>
    <author>Yale M. Braunstein</author>
  </authors>
  <commentList>
    <comment ref="C28" authorId="0">
      <text>
        <r>
          <rPr>
            <b/>
            <sz val="10"/>
            <rFont val="Tahoma"/>
            <family val="0"/>
          </rPr>
          <t>Yale M. Braunstein:</t>
        </r>
        <r>
          <rPr>
            <sz val="10"/>
            <rFont val="Tahoma"/>
            <family val="0"/>
          </rPr>
          <t xml:space="preserve">
See function help for "mode" for explanation of error message.</t>
        </r>
      </text>
    </comment>
  </commentList>
</comments>
</file>

<file path=xl/sharedStrings.xml><?xml version="1.0" encoding="utf-8"?>
<sst xmlns="http://schemas.openxmlformats.org/spreadsheetml/2006/main" count="64" uniqueCount="29">
  <si>
    <t>height</t>
  </si>
  <si>
    <t>weight</t>
  </si>
  <si>
    <t>gender</t>
  </si>
  <si>
    <t>M</t>
  </si>
  <si>
    <t>F</t>
  </si>
  <si>
    <t>mean</t>
  </si>
  <si>
    <t>median</t>
  </si>
  <si>
    <t>mode</t>
  </si>
  <si>
    <t>is M?</t>
  </si>
  <si>
    <t>is F?</t>
  </si>
  <si>
    <t>sum</t>
  </si>
  <si>
    <t>&lt;===or could have</t>
  </si>
  <si>
    <t>used entries directly</t>
  </si>
  <si>
    <t>&lt;==comment on cell alignment</t>
  </si>
  <si>
    <t>wgt*M</t>
  </si>
  <si>
    <t>wgt*F</t>
  </si>
  <si>
    <t>count</t>
  </si>
  <si>
    <t>sum/count</t>
  </si>
  <si>
    <t>countif</t>
  </si>
  <si>
    <t>counta(*)</t>
  </si>
  <si>
    <t>*Important to understand the difference between cells that are "empty" and those with the value of zero.</t>
  </si>
  <si>
    <t xml:space="preserve">NOTE: </t>
  </si>
  <si>
    <t>wgt'd mean</t>
  </si>
  <si>
    <t>using "sumproduct" fn</t>
  </si>
  <si>
    <t>Obs #</t>
  </si>
  <si>
    <t>Sample Excel calculations to calculate measures of central tendency</t>
  </si>
  <si>
    <t>Useful functions include: average, median, mode, sum, count, counta, countif, sumproduct</t>
  </si>
  <si>
    <t>Note "trick" of putting first observation in row 11 to simplify counts.</t>
  </si>
  <si>
    <t>Conditional averages done the long way: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</si>
</sst>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" sqref="E1"/>
    </sheetView>
  </sheetViews>
  <sheetFormatPr defaultColWidth="9.140625" defaultRowHeight="12.75"/>
  <sheetData>
    <row r="1" spans="1:3" ht="12.75">
      <c r="A1" s="6" t="s">
        <v>0</v>
      </c>
      <c r="B1" s="6" t="s">
        <v>1</v>
      </c>
      <c r="C1" s="6" t="s">
        <v>2</v>
      </c>
    </row>
    <row r="2" spans="1:5" ht="12.75">
      <c r="A2" s="6">
        <v>69</v>
      </c>
      <c r="B2" s="6">
        <v>181</v>
      </c>
      <c r="C2" s="6" t="s">
        <v>3</v>
      </c>
      <c r="E2" t="s">
        <v>13</v>
      </c>
    </row>
    <row r="3" spans="1:3" ht="12.75">
      <c r="A3" s="6">
        <v>61</v>
      </c>
      <c r="B3" s="6">
        <v>128</v>
      </c>
      <c r="C3" s="6" t="s">
        <v>4</v>
      </c>
    </row>
    <row r="4" spans="1:3" ht="12.75">
      <c r="A4" s="6">
        <v>62</v>
      </c>
      <c r="B4" s="6">
        <v>197</v>
      </c>
      <c r="C4" s="6" t="s">
        <v>3</v>
      </c>
    </row>
    <row r="5" spans="1:3" ht="12.75">
      <c r="A5" s="6">
        <v>69</v>
      </c>
      <c r="B5" s="6">
        <v>105</v>
      </c>
      <c r="C5" s="6" t="s">
        <v>4</v>
      </c>
    </row>
    <row r="6" spans="1:3" ht="12.75">
      <c r="A6" s="6">
        <v>66</v>
      </c>
      <c r="B6" s="6">
        <v>120</v>
      </c>
      <c r="C6" s="6" t="s">
        <v>3</v>
      </c>
    </row>
    <row r="7" spans="1:3" ht="12.75">
      <c r="A7" s="6">
        <v>60</v>
      </c>
      <c r="B7" s="6">
        <v>182</v>
      </c>
      <c r="C7" s="6" t="s">
        <v>3</v>
      </c>
    </row>
    <row r="8" spans="1:3" ht="12.75">
      <c r="A8" s="6">
        <v>65</v>
      </c>
      <c r="B8" s="6">
        <v>157</v>
      </c>
      <c r="C8" s="6" t="s">
        <v>4</v>
      </c>
    </row>
    <row r="9" spans="1:3" ht="12.75">
      <c r="A9" s="6">
        <v>68</v>
      </c>
      <c r="B9" s="6">
        <v>163</v>
      </c>
      <c r="C9" s="6" t="s">
        <v>3</v>
      </c>
    </row>
    <row r="10" spans="1:3" ht="12.75">
      <c r="A10" s="6">
        <v>73</v>
      </c>
      <c r="B10" s="6">
        <v>104</v>
      </c>
      <c r="C10" s="6" t="s">
        <v>4</v>
      </c>
    </row>
    <row r="11" spans="1:3" ht="12.75">
      <c r="A11" s="6">
        <v>72</v>
      </c>
      <c r="B11" s="6">
        <v>196</v>
      </c>
      <c r="C11" s="6" t="s">
        <v>3</v>
      </c>
    </row>
    <row r="12" spans="1:3" ht="12.75">
      <c r="A12" s="6">
        <v>71</v>
      </c>
      <c r="B12" s="6">
        <v>166</v>
      </c>
      <c r="C12" s="6" t="s">
        <v>4</v>
      </c>
    </row>
    <row r="13" spans="1:3" ht="12.75">
      <c r="A13" s="6">
        <v>68</v>
      </c>
      <c r="B13" s="6">
        <v>158</v>
      </c>
      <c r="C13" s="6" t="s">
        <v>3</v>
      </c>
    </row>
    <row r="14" spans="1:3" ht="12.75">
      <c r="A14" s="6">
        <v>60</v>
      </c>
      <c r="B14" s="6">
        <v>126</v>
      </c>
      <c r="C14" s="6" t="s">
        <v>4</v>
      </c>
    </row>
    <row r="15" spans="1:3" ht="12.75">
      <c r="A15" s="6">
        <v>65</v>
      </c>
      <c r="B15" s="6">
        <v>179</v>
      </c>
      <c r="C15" s="6" t="s">
        <v>3</v>
      </c>
    </row>
    <row r="16" spans="1:3" ht="12.75">
      <c r="A16" s="6">
        <v>64</v>
      </c>
      <c r="B16" s="6">
        <v>193</v>
      </c>
      <c r="C16" s="6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5" t="s">
        <v>25</v>
      </c>
    </row>
    <row r="3" ht="12.75">
      <c r="A3" s="15" t="s">
        <v>26</v>
      </c>
    </row>
    <row r="5" ht="12.75">
      <c r="A5" s="15" t="s">
        <v>27</v>
      </c>
    </row>
    <row r="8" ht="12.75">
      <c r="G8" t="s">
        <v>28</v>
      </c>
    </row>
    <row r="10" spans="1:12" ht="12.75">
      <c r="A10" t="s">
        <v>24</v>
      </c>
      <c r="B10" s="1" t="s">
        <v>0</v>
      </c>
      <c r="C10" s="1" t="s">
        <v>1</v>
      </c>
      <c r="D10" s="1" t="s">
        <v>2</v>
      </c>
      <c r="G10" t="s">
        <v>8</v>
      </c>
      <c r="H10" t="s">
        <v>9</v>
      </c>
      <c r="K10" s="7" t="s">
        <v>14</v>
      </c>
      <c r="L10" s="7" t="s">
        <v>15</v>
      </c>
    </row>
    <row r="11" spans="1:12" ht="12.75">
      <c r="A11">
        <v>1</v>
      </c>
      <c r="B11" s="4">
        <v>69</v>
      </c>
      <c r="C11" s="4">
        <v>181</v>
      </c>
      <c r="D11" s="4" t="s">
        <v>3</v>
      </c>
      <c r="E11" s="1"/>
      <c r="F11" s="1"/>
      <c r="G11">
        <f>IF(D11="M",1,0)</f>
        <v>1</v>
      </c>
      <c r="H11">
        <f>IF(D11="F",1,0)</f>
        <v>0</v>
      </c>
      <c r="I11" t="s">
        <v>11</v>
      </c>
      <c r="K11" s="7">
        <f>$C11*G11</f>
        <v>181</v>
      </c>
      <c r="L11" s="7">
        <f>$C11*H11</f>
        <v>0</v>
      </c>
    </row>
    <row r="12" spans="1:12" ht="12.75">
      <c r="A12">
        <v>2</v>
      </c>
      <c r="B12" s="4">
        <v>61</v>
      </c>
      <c r="C12" s="4">
        <v>128</v>
      </c>
      <c r="D12" s="4" t="s">
        <v>4</v>
      </c>
      <c r="E12" s="1"/>
      <c r="F12" s="1"/>
      <c r="G12">
        <f aca="true" t="shared" si="0" ref="G12:G25">IF(D12="M",1,0)</f>
        <v>0</v>
      </c>
      <c r="H12">
        <f aca="true" t="shared" si="1" ref="H12:H25">IF(D12="F",1,0)</f>
        <v>1</v>
      </c>
      <c r="I12" t="s">
        <v>12</v>
      </c>
      <c r="K12" s="7">
        <f aca="true" t="shared" si="2" ref="K12:L25">$C12*G12</f>
        <v>0</v>
      </c>
      <c r="L12" s="7">
        <f t="shared" si="2"/>
        <v>128</v>
      </c>
    </row>
    <row r="13" spans="1:12" ht="12.75">
      <c r="A13">
        <v>3</v>
      </c>
      <c r="B13" s="4">
        <v>62</v>
      </c>
      <c r="C13" s="4">
        <v>197</v>
      </c>
      <c r="D13" s="4" t="s">
        <v>3</v>
      </c>
      <c r="E13" s="1"/>
      <c r="F13" s="1"/>
      <c r="G13">
        <f t="shared" si="0"/>
        <v>1</v>
      </c>
      <c r="H13">
        <f t="shared" si="1"/>
        <v>0</v>
      </c>
      <c r="K13" s="7">
        <f t="shared" si="2"/>
        <v>197</v>
      </c>
      <c r="L13" s="7">
        <f t="shared" si="2"/>
        <v>0</v>
      </c>
    </row>
    <row r="14" spans="1:12" ht="12.75">
      <c r="A14">
        <v>4</v>
      </c>
      <c r="B14" s="4">
        <v>69</v>
      </c>
      <c r="C14" s="4">
        <v>105</v>
      </c>
      <c r="D14" s="4" t="s">
        <v>4</v>
      </c>
      <c r="E14" s="1"/>
      <c r="F14" s="1"/>
      <c r="G14">
        <f t="shared" si="0"/>
        <v>0</v>
      </c>
      <c r="H14">
        <f t="shared" si="1"/>
        <v>1</v>
      </c>
      <c r="K14" s="7">
        <f t="shared" si="2"/>
        <v>0</v>
      </c>
      <c r="L14" s="7">
        <f t="shared" si="2"/>
        <v>105</v>
      </c>
    </row>
    <row r="15" spans="1:12" ht="12.75">
      <c r="A15">
        <v>5</v>
      </c>
      <c r="B15" s="4">
        <v>66</v>
      </c>
      <c r="C15" s="4">
        <v>120</v>
      </c>
      <c r="D15" s="4" t="s">
        <v>3</v>
      </c>
      <c r="E15" s="1"/>
      <c r="F15" s="1"/>
      <c r="G15">
        <f t="shared" si="0"/>
        <v>1</v>
      </c>
      <c r="H15">
        <f t="shared" si="1"/>
        <v>0</v>
      </c>
      <c r="K15" s="7">
        <f t="shared" si="2"/>
        <v>120</v>
      </c>
      <c r="L15" s="7">
        <f t="shared" si="2"/>
        <v>0</v>
      </c>
    </row>
    <row r="16" spans="1:12" ht="12.75">
      <c r="A16">
        <v>6</v>
      </c>
      <c r="B16" s="4">
        <v>60</v>
      </c>
      <c r="C16" s="4">
        <v>182</v>
      </c>
      <c r="D16" s="4" t="s">
        <v>3</v>
      </c>
      <c r="E16" s="1"/>
      <c r="F16" s="1"/>
      <c r="G16">
        <f t="shared" si="0"/>
        <v>1</v>
      </c>
      <c r="H16">
        <f t="shared" si="1"/>
        <v>0</v>
      </c>
      <c r="K16" s="7">
        <f t="shared" si="2"/>
        <v>182</v>
      </c>
      <c r="L16" s="7">
        <f t="shared" si="2"/>
        <v>0</v>
      </c>
    </row>
    <row r="17" spans="1:12" ht="12.75">
      <c r="A17">
        <v>7</v>
      </c>
      <c r="B17" s="4">
        <v>65</v>
      </c>
      <c r="C17" s="4">
        <v>157</v>
      </c>
      <c r="D17" s="4" t="s">
        <v>4</v>
      </c>
      <c r="E17" s="1"/>
      <c r="F17" s="1"/>
      <c r="G17">
        <f t="shared" si="0"/>
        <v>0</v>
      </c>
      <c r="H17">
        <f t="shared" si="1"/>
        <v>1</v>
      </c>
      <c r="K17" s="7">
        <f t="shared" si="2"/>
        <v>0</v>
      </c>
      <c r="L17" s="7">
        <f t="shared" si="2"/>
        <v>157</v>
      </c>
    </row>
    <row r="18" spans="1:12" ht="12.75">
      <c r="A18">
        <v>8</v>
      </c>
      <c r="B18" s="4">
        <v>68</v>
      </c>
      <c r="C18" s="4">
        <v>163</v>
      </c>
      <c r="D18" s="4" t="s">
        <v>3</v>
      </c>
      <c r="E18" s="1"/>
      <c r="F18" s="1"/>
      <c r="G18">
        <f t="shared" si="0"/>
        <v>1</v>
      </c>
      <c r="H18">
        <f t="shared" si="1"/>
        <v>0</v>
      </c>
      <c r="K18" s="7">
        <f t="shared" si="2"/>
        <v>163</v>
      </c>
      <c r="L18" s="7">
        <f t="shared" si="2"/>
        <v>0</v>
      </c>
    </row>
    <row r="19" spans="1:12" ht="12.75">
      <c r="A19">
        <v>9</v>
      </c>
      <c r="B19" s="4">
        <v>73</v>
      </c>
      <c r="C19" s="4">
        <v>104</v>
      </c>
      <c r="D19" s="4" t="s">
        <v>4</v>
      </c>
      <c r="E19" s="1"/>
      <c r="F19" s="1"/>
      <c r="G19">
        <f t="shared" si="0"/>
        <v>0</v>
      </c>
      <c r="H19">
        <f t="shared" si="1"/>
        <v>1</v>
      </c>
      <c r="K19" s="7">
        <f t="shared" si="2"/>
        <v>0</v>
      </c>
      <c r="L19" s="7">
        <f t="shared" si="2"/>
        <v>104</v>
      </c>
    </row>
    <row r="20" spans="1:12" ht="12.75">
      <c r="A20">
        <v>10</v>
      </c>
      <c r="B20" s="4">
        <v>72</v>
      </c>
      <c r="C20" s="4">
        <v>196</v>
      </c>
      <c r="D20" s="4" t="s">
        <v>3</v>
      </c>
      <c r="E20" s="1"/>
      <c r="F20" s="1"/>
      <c r="G20">
        <f t="shared" si="0"/>
        <v>1</v>
      </c>
      <c r="H20">
        <f t="shared" si="1"/>
        <v>0</v>
      </c>
      <c r="K20" s="7">
        <f t="shared" si="2"/>
        <v>196</v>
      </c>
      <c r="L20" s="7">
        <f t="shared" si="2"/>
        <v>0</v>
      </c>
    </row>
    <row r="21" spans="1:12" ht="12.75">
      <c r="A21">
        <v>11</v>
      </c>
      <c r="B21" s="4">
        <v>71</v>
      </c>
      <c r="C21" s="4">
        <v>166</v>
      </c>
      <c r="D21" s="4" t="s">
        <v>4</v>
      </c>
      <c r="E21" s="1"/>
      <c r="F21" s="1"/>
      <c r="G21">
        <f t="shared" si="0"/>
        <v>0</v>
      </c>
      <c r="H21">
        <f t="shared" si="1"/>
        <v>1</v>
      </c>
      <c r="K21" s="7">
        <f t="shared" si="2"/>
        <v>0</v>
      </c>
      <c r="L21" s="7">
        <f t="shared" si="2"/>
        <v>166</v>
      </c>
    </row>
    <row r="22" spans="1:12" ht="12.75">
      <c r="A22">
        <v>12</v>
      </c>
      <c r="B22" s="4">
        <v>68</v>
      </c>
      <c r="C22" s="4">
        <v>158</v>
      </c>
      <c r="D22" s="4" t="s">
        <v>3</v>
      </c>
      <c r="E22" s="1"/>
      <c r="F22" s="1"/>
      <c r="G22">
        <f t="shared" si="0"/>
        <v>1</v>
      </c>
      <c r="H22">
        <f t="shared" si="1"/>
        <v>0</v>
      </c>
      <c r="K22" s="7">
        <f t="shared" si="2"/>
        <v>158</v>
      </c>
      <c r="L22" s="7">
        <f t="shared" si="2"/>
        <v>0</v>
      </c>
    </row>
    <row r="23" spans="1:12" ht="12.75">
      <c r="A23">
        <v>13</v>
      </c>
      <c r="B23" s="4">
        <v>60</v>
      </c>
      <c r="C23" s="4">
        <v>126</v>
      </c>
      <c r="D23" s="4" t="s">
        <v>4</v>
      </c>
      <c r="E23" s="1"/>
      <c r="F23" s="1"/>
      <c r="G23">
        <f t="shared" si="0"/>
        <v>0</v>
      </c>
      <c r="H23">
        <f t="shared" si="1"/>
        <v>1</v>
      </c>
      <c r="K23" s="7">
        <f t="shared" si="2"/>
        <v>0</v>
      </c>
      <c r="L23" s="7">
        <f t="shared" si="2"/>
        <v>126</v>
      </c>
    </row>
    <row r="24" spans="1:12" ht="12.75">
      <c r="A24">
        <v>14</v>
      </c>
      <c r="B24" s="4">
        <v>65</v>
      </c>
      <c r="C24" s="4">
        <v>179</v>
      </c>
      <c r="D24" s="4" t="s">
        <v>3</v>
      </c>
      <c r="E24" s="1"/>
      <c r="F24" s="1"/>
      <c r="G24">
        <f t="shared" si="0"/>
        <v>1</v>
      </c>
      <c r="H24">
        <f t="shared" si="1"/>
        <v>0</v>
      </c>
      <c r="K24" s="7">
        <f t="shared" si="2"/>
        <v>179</v>
      </c>
      <c r="L24" s="7">
        <f t="shared" si="2"/>
        <v>0</v>
      </c>
    </row>
    <row r="25" spans="1:12" ht="12.75">
      <c r="A25">
        <v>15</v>
      </c>
      <c r="B25" s="5">
        <v>64</v>
      </c>
      <c r="C25" s="5">
        <v>193</v>
      </c>
      <c r="D25" s="5" t="s">
        <v>3</v>
      </c>
      <c r="E25" s="1"/>
      <c r="F25" s="1"/>
      <c r="G25" s="2">
        <f t="shared" si="0"/>
        <v>1</v>
      </c>
      <c r="H25" s="2">
        <f t="shared" si="1"/>
        <v>0</v>
      </c>
      <c r="K25" s="8">
        <f t="shared" si="2"/>
        <v>193</v>
      </c>
      <c r="L25" s="8">
        <f t="shared" si="2"/>
        <v>0</v>
      </c>
    </row>
    <row r="26" spans="2:12" ht="12.75">
      <c r="B26" s="9">
        <f>AVERAGE(B11:B25)</f>
        <v>66.2</v>
      </c>
      <c r="C26" s="9">
        <f>AVERAGE(C11:C25)</f>
        <v>157</v>
      </c>
      <c r="D26" t="e">
        <f>AVERAGE(D11:D25)</f>
        <v>#DIV/0!</v>
      </c>
      <c r="E26" t="s">
        <v>5</v>
      </c>
      <c r="F26" s="3" t="s">
        <v>10</v>
      </c>
      <c r="G26" s="9">
        <f>SUM(G11:G25)</f>
        <v>9</v>
      </c>
      <c r="H26" s="9">
        <f>SUM(H11:H25)</f>
        <v>6</v>
      </c>
      <c r="J26" s="3" t="s">
        <v>10</v>
      </c>
      <c r="K26" s="7">
        <f>SUM(K11:K25)</f>
        <v>1569</v>
      </c>
      <c r="L26" s="7">
        <f>SUM(L11:L25)</f>
        <v>786</v>
      </c>
    </row>
    <row r="27" spans="2:12" ht="12.75">
      <c r="B27" s="9">
        <f>MEDIAN(B11:B25)</f>
        <v>66</v>
      </c>
      <c r="C27" s="9">
        <f>MEDIAN(C11:C25)</f>
        <v>163</v>
      </c>
      <c r="D27" t="e">
        <f>MEDIAN(D11:D25)</f>
        <v>#NUM!</v>
      </c>
      <c r="E27" t="s">
        <v>6</v>
      </c>
      <c r="F27" s="3" t="s">
        <v>16</v>
      </c>
      <c r="G27" s="12">
        <f>COUNT(G11:G25)</f>
        <v>15</v>
      </c>
      <c r="H27" s="12">
        <f>COUNT(H11:H25)</f>
        <v>15</v>
      </c>
      <c r="J27" s="3" t="s">
        <v>5</v>
      </c>
      <c r="K27" s="10">
        <f>K26/G26</f>
        <v>174.33333333333334</v>
      </c>
      <c r="L27" s="10">
        <f>L26/H26</f>
        <v>131</v>
      </c>
    </row>
    <row r="28" spans="2:13" ht="12.75">
      <c r="B28" s="9">
        <f>MODE(B11:B25)</f>
        <v>69</v>
      </c>
      <c r="C28" s="9" t="e">
        <f>MODE(C11:C25)</f>
        <v>#N/A</v>
      </c>
      <c r="D28" t="e">
        <f>MODE(D11:D25)</f>
        <v>#N/A</v>
      </c>
      <c r="E28" t="s">
        <v>7</v>
      </c>
      <c r="F28" s="3" t="s">
        <v>19</v>
      </c>
      <c r="G28">
        <f>COUNTA(G11:G25)</f>
        <v>15</v>
      </c>
      <c r="H28">
        <f>COUNTA(H11:H25)</f>
        <v>15</v>
      </c>
      <c r="J28" t="s">
        <v>22</v>
      </c>
      <c r="M28">
        <f>(G26*K27+H26*L27)/(G26+H26)</f>
        <v>157</v>
      </c>
    </row>
    <row r="29" spans="2:13" ht="12.75">
      <c r="B29" s="11">
        <f>SUM(B11:B25)</f>
        <v>993</v>
      </c>
      <c r="C29" s="11">
        <f>SUM(C11:C25)</f>
        <v>2355</v>
      </c>
      <c r="E29" t="s">
        <v>10</v>
      </c>
      <c r="F29" s="3" t="s">
        <v>18</v>
      </c>
      <c r="G29" s="11">
        <f>COUNTIF(G11:G25,"&gt;0")</f>
        <v>9</v>
      </c>
      <c r="H29" s="11">
        <f>COUNTIF(H11:H25,"&gt;0")</f>
        <v>6</v>
      </c>
      <c r="J29" t="s">
        <v>23</v>
      </c>
      <c r="M29">
        <f>SUMPRODUCT(G29:H29,K27:L27)/SUM(G29:H29)</f>
        <v>157</v>
      </c>
    </row>
    <row r="30" spans="2:5" ht="12.75">
      <c r="B30" s="11">
        <f>COUNT(B11:B25)</f>
        <v>15</v>
      </c>
      <c r="C30" s="11">
        <f>COUNT(C11:C25)</f>
        <v>15</v>
      </c>
      <c r="E30" t="s">
        <v>16</v>
      </c>
    </row>
    <row r="31" spans="2:5" ht="12.75">
      <c r="B31" s="11">
        <f>B29/B30</f>
        <v>66.2</v>
      </c>
      <c r="C31" s="11">
        <f>C29/C30</f>
        <v>157</v>
      </c>
      <c r="E31" t="s">
        <v>17</v>
      </c>
    </row>
    <row r="32" spans="6:11" ht="25.5" customHeight="1">
      <c r="F32" s="13" t="s">
        <v>21</v>
      </c>
      <c r="G32" s="14" t="s">
        <v>20</v>
      </c>
      <c r="H32" s="14"/>
      <c r="I32" s="14"/>
      <c r="J32" s="14"/>
      <c r="K32" s="14"/>
    </row>
  </sheetData>
  <mergeCells count="1">
    <mergeCell ref="G32:K32"/>
  </mergeCells>
  <printOptions horizontalCentered="1" verticalCentered="1"/>
  <pageMargins left="0.75" right="0.75" top="1" bottom="1" header="0.5" footer="0.5"/>
  <pageSetup horizontalDpi="600" verticalDpi="600" orientation="portrait" r:id="rId3"/>
  <headerFooter alignWithMargins="0">
    <oddHeader>&amp;C&amp;F</oddHeader>
    <oddFooter>&amp;LYale M. Braunstein&amp;CPage 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on 15 students</dc:title>
  <dc:subject/>
  <dc:creator>Yale M. Braunstein</dc:creator>
  <cp:keywords/>
  <dc:description/>
  <cp:lastModifiedBy>Yale M. Braunstein</cp:lastModifiedBy>
  <cp:lastPrinted>1998-03-05T05:59:58Z</cp:lastPrinted>
  <dcterms:created xsi:type="dcterms:W3CDTF">1998-03-05T05:48:21Z</dcterms:created>
  <dcterms:modified xsi:type="dcterms:W3CDTF">2004-02-10T20:27:42Z</dcterms:modified>
  <cp:category/>
  <cp:version/>
  <cp:contentType/>
  <cp:contentStatus/>
</cp:coreProperties>
</file>